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32" windowWidth="12240" windowHeight="9180"/>
  </bookViews>
  <sheets>
    <sheet name="tv2025-sm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A195" i="1" l="1"/>
  <c r="L194" i="1"/>
  <c r="J194" i="1"/>
  <c r="I194" i="1"/>
  <c r="H194" i="1"/>
  <c r="G194" i="1"/>
  <c r="F194" i="1"/>
  <c r="A185" i="1"/>
  <c r="L184" i="1"/>
  <c r="J184" i="1"/>
  <c r="I184" i="1"/>
  <c r="H184" i="1"/>
  <c r="G184" i="1"/>
  <c r="F184" i="1"/>
  <c r="F195" i="1" s="1"/>
  <c r="A176" i="1"/>
  <c r="L175" i="1"/>
  <c r="J175" i="1"/>
  <c r="I175" i="1"/>
  <c r="H175" i="1"/>
  <c r="G175" i="1"/>
  <c r="F175" i="1"/>
  <c r="A166" i="1"/>
  <c r="L165" i="1"/>
  <c r="J165" i="1"/>
  <c r="I165" i="1"/>
  <c r="H165" i="1"/>
  <c r="G165" i="1"/>
  <c r="F165" i="1"/>
  <c r="A157" i="1"/>
  <c r="L156" i="1"/>
  <c r="J156" i="1"/>
  <c r="I156" i="1"/>
  <c r="H156" i="1"/>
  <c r="G156" i="1"/>
  <c r="F156" i="1"/>
  <c r="A147" i="1"/>
  <c r="L146" i="1"/>
  <c r="J146" i="1"/>
  <c r="I146" i="1"/>
  <c r="H146" i="1"/>
  <c r="G146" i="1"/>
  <c r="F146" i="1"/>
  <c r="A138" i="1"/>
  <c r="L137" i="1"/>
  <c r="J137" i="1"/>
  <c r="I137" i="1"/>
  <c r="H137" i="1"/>
  <c r="G137" i="1"/>
  <c r="F137" i="1"/>
  <c r="A128" i="1"/>
  <c r="L127" i="1"/>
  <c r="J127" i="1"/>
  <c r="I127" i="1"/>
  <c r="H127" i="1"/>
  <c r="G127" i="1"/>
  <c r="F127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95" i="1" l="1"/>
  <c r="H157" i="1"/>
  <c r="J157" i="1"/>
  <c r="F138" i="1"/>
  <c r="J119" i="1"/>
  <c r="F157" i="1"/>
  <c r="J176" i="1"/>
  <c r="H176" i="1"/>
  <c r="F176" i="1"/>
  <c r="J138" i="1"/>
  <c r="H138" i="1"/>
  <c r="H119" i="1"/>
  <c r="F119" i="1"/>
  <c r="G119" i="1"/>
  <c r="I119" i="1"/>
  <c r="L119" i="1"/>
  <c r="G138" i="1"/>
  <c r="I157" i="1"/>
  <c r="L157" i="1"/>
  <c r="G176" i="1"/>
  <c r="L176" i="1"/>
  <c r="G195" i="1"/>
  <c r="I195" i="1"/>
  <c r="L195" i="1"/>
  <c r="G81" i="1"/>
  <c r="I138" i="1"/>
  <c r="H62" i="1"/>
  <c r="F100" i="1"/>
  <c r="G62" i="1"/>
  <c r="J195" i="1"/>
  <c r="L138" i="1"/>
  <c r="J100" i="1"/>
  <c r="I100" i="1"/>
  <c r="J81" i="1"/>
  <c r="F81" i="1"/>
  <c r="I62" i="1"/>
  <c r="J62" i="1"/>
  <c r="L62" i="1"/>
  <c r="F62" i="1"/>
  <c r="J43" i="1"/>
  <c r="I43" i="1"/>
  <c r="H43" i="1"/>
  <c r="G43" i="1"/>
  <c r="F43" i="1"/>
  <c r="L24" i="1"/>
  <c r="J24" i="1"/>
  <c r="H24" i="1"/>
  <c r="G24" i="1"/>
  <c r="F24" i="1"/>
  <c r="I24" i="1"/>
  <c r="L81" i="1"/>
  <c r="G157" i="1"/>
  <c r="I176" i="1"/>
  <c r="L43" i="1"/>
  <c r="J196" i="1" l="1"/>
  <c r="F196" i="1"/>
  <c r="L196" i="1"/>
  <c r="H196" i="1"/>
  <c r="I196" i="1"/>
  <c r="G196" i="1"/>
</calcChain>
</file>

<file path=xl/sharedStrings.xml><?xml version="1.0" encoding="utf-8"?>
<sst xmlns="http://schemas.openxmlformats.org/spreadsheetml/2006/main" count="234" uniqueCount="68">
  <si>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</si>
  <si>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</si>
  <si>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</si>
  <si>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</si>
  <si>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</si>
  <si>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</si>
  <si>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</si>
  <si>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</si>
  <si>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</si>
  <si>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</si>
  <si>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</si>
  <si>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</si>
  <si>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</si>
  <si>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</si>
  <si>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</si>
  <si>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</si>
  <si>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</si>
  <si>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</si>
  <si>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</si>
  <si>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</si>
  <si>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</si>
  <si>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</si>
  <si>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</si>
  <si>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</si>
  <si>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</si>
  <si>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</si>
  <si>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</si>
  <si>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</si>
  <si>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</si>
  <si>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</si>
  <si>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</si>
  <si>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</si>
  <si>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</si>
  <si>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</si>
  <si>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</si>
  <si>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</si>
  <si>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</si>
  <si>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</si>
  <si>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</si>
  <si>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с макароннами на м/б</t>
  </si>
  <si>
    <t>Гречка рассыпчатая с маслом</t>
  </si>
  <si>
    <t>Гуляш из курицы</t>
  </si>
  <si>
    <t>Салат овощной</t>
  </si>
  <si>
    <t>Компот из смеси с/фруктов</t>
  </si>
  <si>
    <t>Тефтели из говядины запеченные с соусом</t>
  </si>
  <si>
    <t>Рис отварной припущенный с овощами</t>
  </si>
  <si>
    <t>Салат из моркови</t>
  </si>
  <si>
    <t>Чай с сахаром и лимоном</t>
  </si>
  <si>
    <t>Овощное рагу с мясом</t>
  </si>
  <si>
    <t xml:space="preserve">Свекла с яблоком ( с изюмом) </t>
  </si>
  <si>
    <t>Винегрет</t>
  </si>
  <si>
    <t>Биточки из говядины, запеченные с соусом</t>
  </si>
  <si>
    <t>Отварные макаронные изделия</t>
  </si>
  <si>
    <t>Суп с фрикадельками</t>
  </si>
  <si>
    <t>Нарезка  из свежих овощей</t>
  </si>
  <si>
    <t>Плов с курицей</t>
  </si>
  <si>
    <t>Картофельное пюре</t>
  </si>
  <si>
    <t>Нарезка из свежих овощей</t>
  </si>
  <si>
    <t>Суп картофельный с рисом</t>
  </si>
  <si>
    <t>Пельмени промышленного производства</t>
  </si>
  <si>
    <t>МКОУ   "Лаганская СОШ № 4 им.Джамбинова З.Э."</t>
  </si>
  <si>
    <t xml:space="preserve">Кисель </t>
  </si>
  <si>
    <t>Мясная котлета</t>
  </si>
  <si>
    <t>Вареники с картошкой (из полуфабрикатов промыщленного производства) с маслом</t>
  </si>
  <si>
    <t>Директор</t>
  </si>
  <si>
    <t>Настаева Е.В.</t>
  </si>
  <si>
    <t xml:space="preserve">Хлеб белый 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</si>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</sst>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15" fillId="4" borderId="2" xfId="0" applyFont="1" applyFill="1" applyBorder="1" applyAlignment="1" applyProtection="1">
      <alignment wrapText="1"/>
      <protection locked="0"/>
    </xf>
    <xf numFmtId="49" fontId="15" fillId="4" borderId="2" xfId="0" applyNumberFormat="1" applyFont="1" applyFill="1" applyBorder="1" applyAlignment="1" applyProtection="1">
      <alignment horizontal="center"/>
      <protection locked="0"/>
    </xf>
    <xf numFmtId="0" fontId="15" fillId="4" borderId="2" xfId="0" applyNumberFormat="1" applyFont="1" applyFill="1" applyBorder="1" applyAlignment="1" applyProtection="1">
      <alignment horizontal="center"/>
      <protection locked="0"/>
    </xf>
    <xf numFmtId="0" fontId="15" fillId="4" borderId="2" xfId="0" applyFont="1" applyFill="1" applyBorder="1" applyProtection="1">
      <protection locked="0"/>
    </xf>
    <xf numFmtId="1" fontId="15" fillId="4" borderId="2" xfId="0" applyNumberFormat="1" applyFont="1" applyFill="1" applyBorder="1" applyProtection="1">
      <protection locked="0"/>
    </xf>
    <xf numFmtId="2" fontId="15" fillId="4" borderId="2" xfId="0" applyNumberFormat="1" applyFont="1" applyFill="1" applyBorder="1" applyProtection="1">
      <protection locked="0"/>
    </xf>
    <xf numFmtId="1" fontId="15" fillId="4" borderId="2" xfId="0" applyNumberFormat="1" applyFont="1" applyFill="1" applyBorder="1" applyAlignment="1" applyProtection="1">
      <alignment horizontal="center"/>
      <protection locked="0"/>
    </xf>
    <xf numFmtId="0" fontId="15" fillId="4" borderId="4" xfId="0" applyFont="1" applyFill="1" applyBorder="1" applyAlignment="1" applyProtection="1">
      <alignment wrapText="1"/>
      <protection locked="0"/>
    </xf>
    <xf numFmtId="0" fontId="16" fillId="0" borderId="0" xfId="0" applyFont="1" applyAlignment="1">
      <alignment horizontal="left"/>
    </xf>
    <xf numFmtId="0" fontId="16" fillId="0" borderId="0" xfId="0" applyFont="1"/>
    <xf numFmtId="2" fontId="6" fillId="2" borderId="2" xfId="0" applyNumberFormat="1" applyFont="1" applyFill="1" applyBorder="1" applyAlignment="1" applyProtection="1">
      <alignment horizontal="center" vertical="top" wrapText="1"/>
      <protection locked="0"/>
    </xf>
    <xf numFmtId="2" fontId="6" fillId="0" borderId="2" xfId="0" applyNumberFormat="1" applyFont="1" applyBorder="1" applyAlignment="1">
      <alignment horizontal="center" vertical="top" wrapText="1"/>
    </xf>
    <xf numFmtId="2" fontId="6" fillId="3" borderId="3" xfId="0" applyNumberFormat="1" applyFont="1" applyFill="1" applyBorder="1" applyAlignment="1">
      <alignment horizontal="center" vertical="top" wrapText="1"/>
    </xf>
    <xf numFmtId="2" fontId="15" fillId="4" borderId="2" xfId="0" applyNumberFormat="1" applyFont="1" applyFill="1" applyBorder="1" applyAlignment="1" applyProtection="1">
      <alignment horizontal="center"/>
      <protection locked="0"/>
    </xf>
    <xf numFmtId="1" fontId="15" fillId="4" borderId="4" xfId="0" applyNumberFormat="1" applyFont="1" applyFill="1" applyBorder="1" applyAlignment="1" applyProtection="1">
      <alignment horizontal="center"/>
      <protection locked="0"/>
    </xf>
    <xf numFmtId="2" fontId="15" fillId="4" borderId="4" xfId="0" applyNumberFormat="1" applyFont="1" applyFill="1" applyBorder="1" applyAlignment="1" applyProtection="1">
      <alignment horizontal="center"/>
      <protection locked="0"/>
    </xf>
    <xf numFmtId="2" fontId="15" fillId="4" borderId="23" xfId="0" applyNumberFormat="1" applyFont="1" applyFill="1" applyBorder="1" applyAlignment="1" applyProtection="1">
      <alignment horizontal="center"/>
      <protection locked="0"/>
    </xf>
    <xf numFmtId="0" fontId="15" fillId="4" borderId="4" xfId="0" applyFont="1" applyFill="1" applyBorder="1" applyAlignment="1" applyProtection="1">
      <alignment horizontal="center"/>
      <protection locked="0"/>
    </xf>
    <xf numFmtId="2" fontId="15" fillId="4" borderId="17" xfId="0" applyNumberFormat="1" applyFont="1" applyFill="1" applyBorder="1" applyAlignment="1" applyProtection="1">
      <alignment horizontal="center"/>
      <protection locked="0"/>
    </xf>
    <xf numFmtId="0" fontId="15" fillId="4" borderId="2" xfId="0" applyFont="1" applyFill="1" applyBorder="1" applyAlignment="1" applyProtection="1">
      <alignment horizontal="center"/>
      <protection locked="0"/>
    </xf>
    <xf numFmtId="1" fontId="15" fillId="4" borderId="17" xfId="0" applyNumberFormat="1" applyFont="1" applyFill="1" applyBorder="1" applyAlignment="1" applyProtection="1">
      <alignment horizontal="center"/>
      <protection locked="0"/>
    </xf>
    <xf numFmtId="49" fontId="6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15" fillId="4" borderId="4" xfId="0" applyNumberFormat="1" applyFont="1" applyFill="1" applyBorder="1" applyAlignment="1" applyProtection="1">
      <alignment horizontal="center"/>
      <protection locked="0"/>
    </xf>
    <xf numFmtId="2" fontId="15" fillId="4" borderId="17" xfId="0" applyNumberFormat="1" applyFont="1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24" xfId="0" applyFont="1" applyFill="1" applyBorder="1" applyAlignment="1" applyProtection="1">
      <alignment horizontal="center" wrapText="1"/>
      <protection locked="0"/>
    </xf>
    <xf numFmtId="0" fontId="4" fillId="2" borderId="25" xfId="0" applyFont="1" applyFill="1" applyBorder="1" applyAlignment="1" applyProtection="1">
      <alignment horizontal="center" wrapText="1"/>
      <protection locked="0"/>
    </xf>
    <xf numFmtId="0" fontId="4" fillId="2" borderId="26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78" zoomScaleNormal="78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L4" sqref="L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customHeight="1" x14ac:dyDescent="0.25">
      <c r="A1" s="1" t="s">
        <v>7</v>
      </c>
      <c r="C1" s="77" t="s">
        <v>60</v>
      </c>
      <c r="D1" s="78"/>
      <c r="E1" s="79"/>
      <c r="F1" s="12" t="s">
        <v>16</v>
      </c>
      <c r="G1" s="2" t="s">
        <v>17</v>
      </c>
      <c r="H1" s="80" t="s">
        <v>64</v>
      </c>
      <c r="I1" s="81"/>
      <c r="J1" s="81"/>
      <c r="K1" s="81"/>
    </row>
    <row r="2" spans="1:12" ht="17.399999999999999" x14ac:dyDescent="0.25">
      <c r="A2" s="35" t="s">
        <v>6</v>
      </c>
      <c r="C2" s="2"/>
      <c r="G2" s="2" t="s">
        <v>18</v>
      </c>
      <c r="H2" s="80" t="s">
        <v>65</v>
      </c>
      <c r="I2" s="81"/>
      <c r="J2" s="81"/>
      <c r="K2" s="81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3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42</v>
      </c>
      <c r="F14" s="43">
        <v>100</v>
      </c>
      <c r="G14" s="53">
        <v>4.5</v>
      </c>
      <c r="H14" s="61">
        <v>3.5</v>
      </c>
      <c r="I14" s="43">
        <v>23.5</v>
      </c>
      <c r="J14" s="64">
        <v>77</v>
      </c>
      <c r="K14" s="44">
        <v>39</v>
      </c>
      <c r="L14" s="64">
        <v>10.5</v>
      </c>
    </row>
    <row r="15" spans="1:12" ht="14.4" x14ac:dyDescent="0.3">
      <c r="A15" s="23"/>
      <c r="B15" s="15"/>
      <c r="C15" s="11"/>
      <c r="D15" s="7" t="s">
        <v>27</v>
      </c>
      <c r="E15" s="51" t="s">
        <v>39</v>
      </c>
      <c r="F15" s="43">
        <v>250</v>
      </c>
      <c r="G15" s="52">
        <v>19.48</v>
      </c>
      <c r="H15" s="43">
        <v>11.3</v>
      </c>
      <c r="I15" s="61">
        <v>19.48</v>
      </c>
      <c r="J15" s="64">
        <v>162</v>
      </c>
      <c r="K15" s="44">
        <v>135</v>
      </c>
      <c r="L15" s="64">
        <v>28.5</v>
      </c>
    </row>
    <row r="16" spans="1:12" ht="14.4" x14ac:dyDescent="0.3">
      <c r="A16" s="23"/>
      <c r="B16" s="15"/>
      <c r="C16" s="11"/>
      <c r="D16" s="7" t="s">
        <v>28</v>
      </c>
      <c r="E16" s="51" t="s">
        <v>41</v>
      </c>
      <c r="F16" s="43">
        <v>150</v>
      </c>
      <c r="G16" s="53">
        <v>5</v>
      </c>
      <c r="H16" s="43">
        <v>8</v>
      </c>
      <c r="I16" s="43">
        <v>4</v>
      </c>
      <c r="J16" s="64">
        <v>151</v>
      </c>
      <c r="K16" s="44">
        <v>437</v>
      </c>
      <c r="L16" s="64">
        <v>32.5</v>
      </c>
    </row>
    <row r="17" spans="1:12" ht="14.4" x14ac:dyDescent="0.3">
      <c r="A17" s="23"/>
      <c r="B17" s="15"/>
      <c r="C17" s="11"/>
      <c r="D17" s="7" t="s">
        <v>29</v>
      </c>
      <c r="E17" s="51" t="s">
        <v>40</v>
      </c>
      <c r="F17" s="43">
        <v>150</v>
      </c>
      <c r="G17" s="53">
        <v>3.3</v>
      </c>
      <c r="H17" s="43">
        <v>2</v>
      </c>
      <c r="I17" s="43">
        <v>15</v>
      </c>
      <c r="J17" s="64">
        <v>140</v>
      </c>
      <c r="K17" s="44">
        <v>679</v>
      </c>
      <c r="L17" s="64">
        <v>12</v>
      </c>
    </row>
    <row r="18" spans="1:12" ht="14.4" x14ac:dyDescent="0.3">
      <c r="A18" s="23"/>
      <c r="B18" s="15"/>
      <c r="C18" s="11"/>
      <c r="D18" s="7" t="s">
        <v>30</v>
      </c>
      <c r="E18" s="51" t="s">
        <v>43</v>
      </c>
      <c r="F18" s="43">
        <v>200</v>
      </c>
      <c r="G18" s="52">
        <v>0.3</v>
      </c>
      <c r="H18" s="61">
        <v>1</v>
      </c>
      <c r="I18" s="43">
        <v>18.2</v>
      </c>
      <c r="J18" s="64">
        <v>78</v>
      </c>
      <c r="K18" s="44">
        <v>638</v>
      </c>
      <c r="L18" s="64">
        <v>15</v>
      </c>
    </row>
    <row r="19" spans="1:12" ht="14.4" x14ac:dyDescent="0.3">
      <c r="A19" s="23"/>
      <c r="B19" s="15"/>
      <c r="C19" s="11"/>
      <c r="D19" s="7" t="s">
        <v>31</v>
      </c>
      <c r="E19" s="51" t="s">
        <v>67</v>
      </c>
      <c r="F19" s="43">
        <v>100</v>
      </c>
      <c r="G19" s="53">
        <v>2</v>
      </c>
      <c r="H19" s="43">
        <v>1</v>
      </c>
      <c r="I19" s="43">
        <v>20</v>
      </c>
      <c r="J19" s="64">
        <v>98</v>
      </c>
      <c r="K19" s="44">
        <v>901</v>
      </c>
      <c r="L19" s="64">
        <v>6.5</v>
      </c>
    </row>
    <row r="20" spans="1:12" ht="14.4" x14ac:dyDescent="0.3">
      <c r="A20" s="23"/>
      <c r="B20" s="15"/>
      <c r="C20" s="11"/>
      <c r="D20" s="7" t="s">
        <v>32</v>
      </c>
      <c r="E20" s="51"/>
      <c r="F20" s="43"/>
      <c r="G20" s="43"/>
      <c r="H20" s="43"/>
      <c r="I20" s="43"/>
      <c r="J20" s="61"/>
      <c r="K20" s="44"/>
      <c r="L20" s="43"/>
    </row>
    <row r="21" spans="1:12" ht="14.4" x14ac:dyDescent="0.3">
      <c r="A21" s="23"/>
      <c r="B21" s="15"/>
      <c r="C21" s="11"/>
      <c r="D21" s="6"/>
      <c r="E21" s="51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950</v>
      </c>
      <c r="G23" s="19">
        <f t="shared" ref="G23:J23" si="2">SUM(G14:G22)</f>
        <v>34.58</v>
      </c>
      <c r="H23" s="19">
        <f t="shared" si="2"/>
        <v>26.8</v>
      </c>
      <c r="I23" s="19">
        <f t="shared" si="2"/>
        <v>100.18</v>
      </c>
      <c r="J23" s="19">
        <f t="shared" si="2"/>
        <v>706</v>
      </c>
      <c r="K23" s="25"/>
      <c r="L23" s="19">
        <f t="shared" ref="L23" si="3">SUM(L14:L22)</f>
        <v>105</v>
      </c>
    </row>
    <row r="24" spans="1:12" ht="14.4" x14ac:dyDescent="0.25">
      <c r="A24" s="29">
        <f>A6</f>
        <v>1</v>
      </c>
      <c r="B24" s="30">
        <f>B6</f>
        <v>1</v>
      </c>
      <c r="C24" s="82" t="s">
        <v>4</v>
      </c>
      <c r="D24" s="83"/>
      <c r="E24" s="31"/>
      <c r="F24" s="32">
        <f>F13+F23</f>
        <v>950</v>
      </c>
      <c r="G24" s="32">
        <f t="shared" ref="G24:J24" si="4">G13+G23</f>
        <v>34.58</v>
      </c>
      <c r="H24" s="32">
        <f t="shared" si="4"/>
        <v>26.8</v>
      </c>
      <c r="I24" s="32">
        <f t="shared" si="4"/>
        <v>100.18</v>
      </c>
      <c r="J24" s="32">
        <f t="shared" si="4"/>
        <v>706</v>
      </c>
      <c r="K24" s="32"/>
      <c r="L24" s="32">
        <f t="shared" ref="L24" si="5">L13+L23</f>
        <v>105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46</v>
      </c>
      <c r="F33" s="57">
        <v>100</v>
      </c>
      <c r="G33" s="61">
        <v>1</v>
      </c>
      <c r="H33" s="61">
        <v>5</v>
      </c>
      <c r="I33" s="61">
        <v>4.4000000000000004</v>
      </c>
      <c r="J33" s="61">
        <v>51</v>
      </c>
      <c r="K33" s="44">
        <v>43</v>
      </c>
      <c r="L33" s="43">
        <v>17.75</v>
      </c>
    </row>
    <row r="34" spans="1:12" ht="14.4" x14ac:dyDescent="0.3">
      <c r="A34" s="14"/>
      <c r="B34" s="15"/>
      <c r="C34" s="11"/>
      <c r="D34" s="7" t="s">
        <v>27</v>
      </c>
      <c r="E34" s="51"/>
      <c r="F34" s="43"/>
      <c r="G34" s="61"/>
      <c r="H34" s="61"/>
      <c r="I34" s="61"/>
      <c r="J34" s="61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51" t="s">
        <v>44</v>
      </c>
      <c r="F35" s="43">
        <v>200</v>
      </c>
      <c r="G35" s="61">
        <v>15</v>
      </c>
      <c r="H35" s="61">
        <v>16</v>
      </c>
      <c r="I35" s="61">
        <v>19</v>
      </c>
      <c r="J35" s="61">
        <v>276</v>
      </c>
      <c r="K35" s="44">
        <v>451</v>
      </c>
      <c r="L35" s="43">
        <v>52.7</v>
      </c>
    </row>
    <row r="36" spans="1:12" ht="14.4" x14ac:dyDescent="0.3">
      <c r="A36" s="14"/>
      <c r="B36" s="15"/>
      <c r="C36" s="11"/>
      <c r="D36" s="7" t="s">
        <v>29</v>
      </c>
      <c r="E36" s="51" t="s">
        <v>45</v>
      </c>
      <c r="F36" s="43">
        <v>150</v>
      </c>
      <c r="G36" s="61">
        <v>11</v>
      </c>
      <c r="H36" s="61">
        <v>7</v>
      </c>
      <c r="I36" s="61">
        <v>24.4</v>
      </c>
      <c r="J36" s="61">
        <v>219.05</v>
      </c>
      <c r="K36" s="44">
        <v>512</v>
      </c>
      <c r="L36" s="43">
        <v>19.55</v>
      </c>
    </row>
    <row r="37" spans="1:12" ht="14.4" x14ac:dyDescent="0.3">
      <c r="A37" s="14"/>
      <c r="B37" s="15"/>
      <c r="C37" s="11"/>
      <c r="D37" s="7" t="s">
        <v>30</v>
      </c>
      <c r="E37" s="51" t="s">
        <v>47</v>
      </c>
      <c r="F37" s="43">
        <v>200</v>
      </c>
      <c r="G37" s="61">
        <v>0.2</v>
      </c>
      <c r="H37" s="61">
        <v>1</v>
      </c>
      <c r="I37" s="61">
        <v>7</v>
      </c>
      <c r="J37" s="61">
        <v>61</v>
      </c>
      <c r="K37" s="44">
        <v>685</v>
      </c>
      <c r="L37" s="43">
        <v>8.5</v>
      </c>
    </row>
    <row r="38" spans="1:12" ht="14.4" x14ac:dyDescent="0.3">
      <c r="A38" s="14"/>
      <c r="B38" s="15"/>
      <c r="C38" s="11"/>
      <c r="D38" s="7" t="s">
        <v>31</v>
      </c>
      <c r="E38" s="51" t="s">
        <v>67</v>
      </c>
      <c r="F38" s="43">
        <v>100</v>
      </c>
      <c r="G38" s="53">
        <v>2</v>
      </c>
      <c r="H38" s="43">
        <v>1</v>
      </c>
      <c r="I38" s="43">
        <v>20</v>
      </c>
      <c r="J38" s="64">
        <v>98</v>
      </c>
      <c r="K38" s="44">
        <v>901</v>
      </c>
      <c r="L38" s="53">
        <v>6.5</v>
      </c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61"/>
      <c r="H39" s="61"/>
      <c r="I39" s="61"/>
      <c r="J39" s="61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61"/>
      <c r="H40" s="61"/>
      <c r="I40" s="61"/>
      <c r="J40" s="61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61"/>
      <c r="H41" s="61"/>
      <c r="I41" s="61"/>
      <c r="J41" s="61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750</v>
      </c>
      <c r="G42" s="62">
        <f t="shared" ref="G42" si="10">SUM(G33:G41)</f>
        <v>29.2</v>
      </c>
      <c r="H42" s="62">
        <f t="shared" ref="H42" si="11">SUM(H33:H41)</f>
        <v>30</v>
      </c>
      <c r="I42" s="62">
        <f t="shared" ref="I42" si="12">SUM(I33:I41)</f>
        <v>74.8</v>
      </c>
      <c r="J42" s="62">
        <f t="shared" ref="J42:L42" si="13">SUM(J33:J41)</f>
        <v>705.05</v>
      </c>
      <c r="K42" s="25"/>
      <c r="L42" s="19">
        <f t="shared" si="13"/>
        <v>105</v>
      </c>
    </row>
    <row r="43" spans="1:12" ht="15.75" customHeight="1" x14ac:dyDescent="0.25">
      <c r="A43" s="33">
        <f>A25</f>
        <v>1</v>
      </c>
      <c r="B43" s="33">
        <f>B25</f>
        <v>2</v>
      </c>
      <c r="C43" s="82" t="s">
        <v>4</v>
      </c>
      <c r="D43" s="83"/>
      <c r="E43" s="31"/>
      <c r="F43" s="32">
        <f>F32+F42</f>
        <v>750</v>
      </c>
      <c r="G43" s="63">
        <f t="shared" ref="G43" si="14">G32+G42</f>
        <v>29.2</v>
      </c>
      <c r="H43" s="63">
        <f t="shared" ref="H43" si="15">H32+H42</f>
        <v>30</v>
      </c>
      <c r="I43" s="63">
        <f t="shared" ref="I43" si="16">I32+I42</f>
        <v>74.8</v>
      </c>
      <c r="J43" s="63">
        <f t="shared" ref="J43:L43" si="17">J32+J42</f>
        <v>705.05</v>
      </c>
      <c r="K43" s="32"/>
      <c r="L43" s="32">
        <f t="shared" si="17"/>
        <v>105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8" t="s">
        <v>49</v>
      </c>
      <c r="F52" s="65">
        <v>100</v>
      </c>
      <c r="G52" s="66">
        <v>2</v>
      </c>
      <c r="H52" s="66">
        <v>3</v>
      </c>
      <c r="I52" s="67">
        <v>11.75</v>
      </c>
      <c r="J52" s="66">
        <v>104</v>
      </c>
      <c r="K52" s="68">
        <v>516</v>
      </c>
      <c r="L52" s="66">
        <v>11.75</v>
      </c>
    </row>
    <row r="53" spans="1:12" ht="14.4" x14ac:dyDescent="0.3">
      <c r="A53" s="23"/>
      <c r="B53" s="15"/>
      <c r="C53" s="11"/>
      <c r="D53" s="7" t="s">
        <v>27</v>
      </c>
      <c r="E53" s="51"/>
      <c r="F53" s="57"/>
      <c r="G53" s="64"/>
      <c r="H53" s="64"/>
      <c r="I53" s="69"/>
      <c r="J53" s="64"/>
      <c r="K53" s="70"/>
      <c r="L53" s="64"/>
    </row>
    <row r="54" spans="1:12" ht="14.4" x14ac:dyDescent="0.3">
      <c r="A54" s="23"/>
      <c r="B54" s="15"/>
      <c r="C54" s="11"/>
      <c r="D54" s="7" t="s">
        <v>28</v>
      </c>
      <c r="E54" s="51" t="s">
        <v>48</v>
      </c>
      <c r="F54" s="57">
        <v>300</v>
      </c>
      <c r="G54" s="64">
        <v>20</v>
      </c>
      <c r="H54" s="64">
        <v>20.6</v>
      </c>
      <c r="I54" s="69">
        <v>26.5</v>
      </c>
      <c r="J54" s="64">
        <v>456.5</v>
      </c>
      <c r="K54" s="70">
        <v>489</v>
      </c>
      <c r="L54" s="64">
        <v>68.75</v>
      </c>
    </row>
    <row r="55" spans="1:12" ht="14.4" x14ac:dyDescent="0.3">
      <c r="A55" s="23"/>
      <c r="B55" s="15"/>
      <c r="C55" s="11"/>
      <c r="D55" s="7" t="s">
        <v>29</v>
      </c>
      <c r="E55" s="51"/>
      <c r="F55" s="57"/>
      <c r="G55" s="64"/>
      <c r="H55" s="64"/>
      <c r="I55" s="69"/>
      <c r="J55" s="64"/>
      <c r="K55" s="70"/>
      <c r="L55" s="64"/>
    </row>
    <row r="56" spans="1:12" ht="14.4" x14ac:dyDescent="0.3">
      <c r="A56" s="23"/>
      <c r="B56" s="15"/>
      <c r="C56" s="11"/>
      <c r="D56" s="7" t="s">
        <v>30</v>
      </c>
      <c r="E56" s="51" t="s">
        <v>61</v>
      </c>
      <c r="F56" s="57">
        <v>200</v>
      </c>
      <c r="G56" s="64">
        <v>1</v>
      </c>
      <c r="H56" s="64">
        <v>1</v>
      </c>
      <c r="I56" s="69">
        <v>5.93</v>
      </c>
      <c r="J56" s="64">
        <v>47</v>
      </c>
      <c r="K56" s="70">
        <v>1096</v>
      </c>
      <c r="L56" s="64">
        <v>18</v>
      </c>
    </row>
    <row r="57" spans="1:12" ht="14.4" x14ac:dyDescent="0.3">
      <c r="A57" s="23"/>
      <c r="B57" s="15"/>
      <c r="C57" s="11"/>
      <c r="D57" s="7" t="s">
        <v>31</v>
      </c>
      <c r="E57" s="51" t="s">
        <v>67</v>
      </c>
      <c r="F57" s="43">
        <v>100</v>
      </c>
      <c r="G57" s="53">
        <v>2</v>
      </c>
      <c r="H57" s="43">
        <v>1</v>
      </c>
      <c r="I57" s="43">
        <v>20</v>
      </c>
      <c r="J57" s="64">
        <v>98</v>
      </c>
      <c r="K57" s="44">
        <v>901</v>
      </c>
      <c r="L57" s="53">
        <v>6.5</v>
      </c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25</v>
      </c>
      <c r="H61" s="19">
        <f t="shared" ref="H61" si="23">SUM(H52:H60)</f>
        <v>25.6</v>
      </c>
      <c r="I61" s="19">
        <f t="shared" ref="I61" si="24">SUM(I52:I60)</f>
        <v>64.180000000000007</v>
      </c>
      <c r="J61" s="19">
        <f t="shared" ref="J61:L61" si="25">SUM(J52:J60)</f>
        <v>705.5</v>
      </c>
      <c r="K61" s="25"/>
      <c r="L61" s="19">
        <f t="shared" si="25"/>
        <v>105</v>
      </c>
    </row>
    <row r="62" spans="1:12" ht="15.75" customHeight="1" x14ac:dyDescent="0.25">
      <c r="A62" s="29">
        <f>A44</f>
        <v>1</v>
      </c>
      <c r="B62" s="30">
        <f>B44</f>
        <v>3</v>
      </c>
      <c r="C62" s="82" t="s">
        <v>4</v>
      </c>
      <c r="D62" s="83"/>
      <c r="E62" s="31"/>
      <c r="F62" s="32">
        <f>F51+F61</f>
        <v>700</v>
      </c>
      <c r="G62" s="32">
        <f t="shared" ref="G62" si="26">G51+G61</f>
        <v>25</v>
      </c>
      <c r="H62" s="32">
        <f t="shared" ref="H62" si="27">H51+H61</f>
        <v>25.6</v>
      </c>
      <c r="I62" s="32">
        <f t="shared" ref="I62" si="28">I51+I61</f>
        <v>64.180000000000007</v>
      </c>
      <c r="J62" s="32">
        <f t="shared" ref="J62:L62" si="29">J51+J61</f>
        <v>705.5</v>
      </c>
      <c r="K62" s="32"/>
      <c r="L62" s="32">
        <f t="shared" si="29"/>
        <v>105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8" t="s">
        <v>50</v>
      </c>
      <c r="F71" s="65">
        <v>100</v>
      </c>
      <c r="G71" s="66">
        <v>1.3</v>
      </c>
      <c r="H71" s="66">
        <v>5</v>
      </c>
      <c r="I71" s="67">
        <v>4.8</v>
      </c>
      <c r="J71" s="66">
        <v>69</v>
      </c>
      <c r="K71" s="73">
        <v>43</v>
      </c>
      <c r="L71" s="66">
        <v>13.8</v>
      </c>
    </row>
    <row r="72" spans="1:12" ht="14.4" x14ac:dyDescent="0.3">
      <c r="A72" s="23"/>
      <c r="B72" s="15"/>
      <c r="C72" s="11"/>
      <c r="D72" s="7" t="s">
        <v>27</v>
      </c>
      <c r="E72" s="51"/>
      <c r="F72" s="57"/>
      <c r="G72" s="64"/>
      <c r="H72" s="64"/>
      <c r="I72" s="69"/>
      <c r="J72" s="64"/>
      <c r="K72" s="52"/>
      <c r="L72" s="64"/>
    </row>
    <row r="73" spans="1:12" ht="14.4" x14ac:dyDescent="0.3">
      <c r="A73" s="23"/>
      <c r="B73" s="15"/>
      <c r="C73" s="11"/>
      <c r="D73" s="7" t="s">
        <v>28</v>
      </c>
      <c r="E73" s="51" t="s">
        <v>51</v>
      </c>
      <c r="F73" s="57">
        <v>150</v>
      </c>
      <c r="G73" s="64">
        <v>14.8</v>
      </c>
      <c r="H73" s="64">
        <v>14.3</v>
      </c>
      <c r="I73" s="69">
        <v>11.3</v>
      </c>
      <c r="J73" s="64">
        <v>343</v>
      </c>
      <c r="K73" s="52">
        <v>451</v>
      </c>
      <c r="L73" s="64">
        <v>60.5</v>
      </c>
    </row>
    <row r="74" spans="1:12" ht="14.4" x14ac:dyDescent="0.3">
      <c r="A74" s="23"/>
      <c r="B74" s="15"/>
      <c r="C74" s="11"/>
      <c r="D74" s="7" t="s">
        <v>29</v>
      </c>
      <c r="E74" s="51" t="s">
        <v>52</v>
      </c>
      <c r="F74" s="57">
        <v>150</v>
      </c>
      <c r="G74" s="64">
        <v>5.7</v>
      </c>
      <c r="H74" s="64">
        <v>3.8</v>
      </c>
      <c r="I74" s="69">
        <v>33</v>
      </c>
      <c r="J74" s="64">
        <v>268</v>
      </c>
      <c r="K74" s="52">
        <v>516</v>
      </c>
      <c r="L74" s="64">
        <v>11.7</v>
      </c>
    </row>
    <row r="75" spans="1:12" ht="14.4" x14ac:dyDescent="0.3">
      <c r="A75" s="23"/>
      <c r="B75" s="15"/>
      <c r="C75" s="11"/>
      <c r="D75" s="7" t="s">
        <v>30</v>
      </c>
      <c r="E75" s="51" t="s">
        <v>43</v>
      </c>
      <c r="F75" s="43">
        <v>200</v>
      </c>
      <c r="G75" s="52">
        <v>0.3</v>
      </c>
      <c r="H75" s="61">
        <v>1</v>
      </c>
      <c r="I75" s="43">
        <v>18.2</v>
      </c>
      <c r="J75" s="64">
        <v>78</v>
      </c>
      <c r="K75" s="72">
        <v>638</v>
      </c>
      <c r="L75" s="64">
        <v>12.5</v>
      </c>
    </row>
    <row r="76" spans="1:12" ht="14.4" x14ac:dyDescent="0.3">
      <c r="A76" s="23"/>
      <c r="B76" s="15"/>
      <c r="C76" s="11"/>
      <c r="D76" s="7" t="s">
        <v>31</v>
      </c>
      <c r="E76" s="51" t="s">
        <v>66</v>
      </c>
      <c r="F76" s="43">
        <v>100</v>
      </c>
      <c r="G76" s="53">
        <v>2</v>
      </c>
      <c r="H76" s="43">
        <v>1</v>
      </c>
      <c r="I76" s="43">
        <v>20</v>
      </c>
      <c r="J76" s="64">
        <v>98</v>
      </c>
      <c r="K76" s="72">
        <v>901</v>
      </c>
      <c r="L76" s="53">
        <v>6.5</v>
      </c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24.1</v>
      </c>
      <c r="H80" s="19">
        <f t="shared" ref="H80" si="35">SUM(H71:H79)</f>
        <v>25.1</v>
      </c>
      <c r="I80" s="19">
        <f t="shared" ref="I80" si="36">SUM(I71:I79)</f>
        <v>87.3</v>
      </c>
      <c r="J80" s="19">
        <f t="shared" ref="J80:L80" si="37">SUM(J71:J79)</f>
        <v>856</v>
      </c>
      <c r="K80" s="25"/>
      <c r="L80" s="19">
        <f t="shared" si="37"/>
        <v>105</v>
      </c>
    </row>
    <row r="81" spans="1:12" ht="15.75" customHeight="1" x14ac:dyDescent="0.25">
      <c r="A81" s="29">
        <f>A63</f>
        <v>1</v>
      </c>
      <c r="B81" s="30">
        <f>B63</f>
        <v>4</v>
      </c>
      <c r="C81" s="82" t="s">
        <v>4</v>
      </c>
      <c r="D81" s="83"/>
      <c r="E81" s="31"/>
      <c r="F81" s="32">
        <f>F70+F80</f>
        <v>700</v>
      </c>
      <c r="G81" s="32">
        <f t="shared" ref="G81" si="38">G70+G80</f>
        <v>24.1</v>
      </c>
      <c r="H81" s="32">
        <f t="shared" ref="H81" si="39">H70+H80</f>
        <v>25.1</v>
      </c>
      <c r="I81" s="32">
        <f t="shared" ref="I81" si="40">I70+I80</f>
        <v>87.3</v>
      </c>
      <c r="J81" s="32">
        <f t="shared" ref="J81:L81" si="41">J70+J80</f>
        <v>856</v>
      </c>
      <c r="K81" s="32"/>
      <c r="L81" s="32">
        <f t="shared" si="41"/>
        <v>105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51" t="s">
        <v>53</v>
      </c>
      <c r="F91" s="53">
        <v>300</v>
      </c>
      <c r="G91" s="64">
        <v>19.38</v>
      </c>
      <c r="H91" s="64">
        <v>10.3</v>
      </c>
      <c r="I91" s="69">
        <v>19</v>
      </c>
      <c r="J91" s="64">
        <v>98.7</v>
      </c>
      <c r="K91" s="70">
        <v>135</v>
      </c>
      <c r="L91" s="64">
        <v>51.5</v>
      </c>
    </row>
    <row r="92" spans="1:12" ht="28.2" x14ac:dyDescent="0.3">
      <c r="A92" s="23"/>
      <c r="B92" s="15"/>
      <c r="C92" s="11"/>
      <c r="D92" s="7" t="s">
        <v>28</v>
      </c>
      <c r="E92" s="51" t="s">
        <v>63</v>
      </c>
      <c r="F92" s="57">
        <v>300</v>
      </c>
      <c r="G92" s="64">
        <v>10.38</v>
      </c>
      <c r="H92" s="64">
        <v>15.18</v>
      </c>
      <c r="I92" s="69">
        <v>60.7</v>
      </c>
      <c r="J92" s="64">
        <v>447.35</v>
      </c>
      <c r="K92" s="70">
        <v>443</v>
      </c>
      <c r="L92" s="64">
        <v>39.5</v>
      </c>
    </row>
    <row r="93" spans="1:12" ht="14.4" x14ac:dyDescent="0.3">
      <c r="A93" s="23"/>
      <c r="B93" s="15"/>
      <c r="C93" s="11"/>
      <c r="D93" s="7" t="s">
        <v>29</v>
      </c>
      <c r="E93" s="51"/>
      <c r="F93" s="57"/>
      <c r="G93" s="64"/>
      <c r="H93" s="64"/>
      <c r="I93" s="69"/>
      <c r="J93" s="64"/>
      <c r="K93" s="70"/>
      <c r="L93" s="64"/>
    </row>
    <row r="94" spans="1:12" ht="14.4" x14ac:dyDescent="0.3">
      <c r="A94" s="23"/>
      <c r="B94" s="15"/>
      <c r="C94" s="11"/>
      <c r="D94" s="7" t="s">
        <v>30</v>
      </c>
      <c r="E94" s="51" t="s">
        <v>47</v>
      </c>
      <c r="F94" s="43">
        <v>200</v>
      </c>
      <c r="G94" s="61">
        <v>0.2</v>
      </c>
      <c r="H94" s="61">
        <v>0</v>
      </c>
      <c r="I94" s="61">
        <v>7</v>
      </c>
      <c r="J94" s="61">
        <v>61</v>
      </c>
      <c r="K94" s="44">
        <v>685</v>
      </c>
      <c r="L94" s="43">
        <v>7.5</v>
      </c>
    </row>
    <row r="95" spans="1:12" ht="14.4" x14ac:dyDescent="0.3">
      <c r="A95" s="23"/>
      <c r="B95" s="15"/>
      <c r="C95" s="11"/>
      <c r="D95" s="7" t="s">
        <v>31</v>
      </c>
      <c r="E95" s="51" t="s">
        <v>66</v>
      </c>
      <c r="F95" s="43">
        <v>100</v>
      </c>
      <c r="G95" s="53">
        <v>2</v>
      </c>
      <c r="H95" s="43">
        <v>1</v>
      </c>
      <c r="I95" s="43">
        <v>20</v>
      </c>
      <c r="J95" s="64">
        <v>98</v>
      </c>
      <c r="K95" s="44">
        <v>901</v>
      </c>
      <c r="L95" s="53">
        <v>6.5</v>
      </c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61"/>
      <c r="H96" s="61"/>
      <c r="I96" s="61"/>
      <c r="J96" s="61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900</v>
      </c>
      <c r="G99" s="19">
        <f t="shared" ref="G99" si="46">SUM(G90:G98)</f>
        <v>31.959999999999997</v>
      </c>
      <c r="H99" s="19">
        <f t="shared" ref="H99" si="47">SUM(H90:H98)</f>
        <v>26.48</v>
      </c>
      <c r="I99" s="19">
        <f t="shared" ref="I99" si="48">SUM(I90:I98)</f>
        <v>106.7</v>
      </c>
      <c r="J99" s="19">
        <f t="shared" ref="J99:L99" si="49">SUM(J90:J98)</f>
        <v>705.05000000000007</v>
      </c>
      <c r="K99" s="25"/>
      <c r="L99" s="19">
        <f t="shared" si="49"/>
        <v>105</v>
      </c>
    </row>
    <row r="100" spans="1:12" ht="15.75" customHeight="1" x14ac:dyDescent="0.25">
      <c r="A100" s="29">
        <f>A82</f>
        <v>1</v>
      </c>
      <c r="B100" s="30">
        <f>B82</f>
        <v>5</v>
      </c>
      <c r="C100" s="82" t="s">
        <v>4</v>
      </c>
      <c r="D100" s="83"/>
      <c r="E100" s="31"/>
      <c r="F100" s="32">
        <f>F89+F99</f>
        <v>900</v>
      </c>
      <c r="G100" s="32">
        <f t="shared" ref="G100" si="50">G89+G99</f>
        <v>31.959999999999997</v>
      </c>
      <c r="H100" s="32">
        <f t="shared" ref="H100" si="51">H89+H99</f>
        <v>26.48</v>
      </c>
      <c r="I100" s="32">
        <f t="shared" ref="I100" si="52">I89+I99</f>
        <v>106.7</v>
      </c>
      <c r="J100" s="32">
        <f t="shared" ref="J100:L100" si="53">J89+J99</f>
        <v>705.05000000000007</v>
      </c>
      <c r="K100" s="32"/>
      <c r="L100" s="32">
        <f t="shared" si="53"/>
        <v>105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v>1</v>
      </c>
      <c r="C109" s="10" t="s">
        <v>25</v>
      </c>
      <c r="D109" s="7" t="s">
        <v>26</v>
      </c>
      <c r="E109" s="58" t="s">
        <v>54</v>
      </c>
      <c r="F109" s="65">
        <v>150</v>
      </c>
      <c r="G109" s="66">
        <v>1</v>
      </c>
      <c r="H109" s="66">
        <v>3</v>
      </c>
      <c r="I109" s="67">
        <v>1.2</v>
      </c>
      <c r="J109" s="66">
        <v>77</v>
      </c>
      <c r="K109" s="68">
        <v>1996</v>
      </c>
      <c r="L109" s="66">
        <v>16</v>
      </c>
    </row>
    <row r="110" spans="1:12" ht="14.4" x14ac:dyDescent="0.3">
      <c r="A110" s="23"/>
      <c r="B110" s="15"/>
      <c r="C110" s="11"/>
      <c r="D110" s="7" t="s">
        <v>27</v>
      </c>
      <c r="E110" s="51"/>
      <c r="F110" s="57"/>
      <c r="G110" s="57"/>
      <c r="H110" s="57"/>
      <c r="I110" s="71"/>
      <c r="J110" s="57"/>
      <c r="K110" s="70"/>
      <c r="L110" s="64"/>
    </row>
    <row r="111" spans="1:12" ht="14.4" x14ac:dyDescent="0.3">
      <c r="A111" s="23"/>
      <c r="B111" s="15"/>
      <c r="C111" s="11"/>
      <c r="D111" s="7" t="s">
        <v>28</v>
      </c>
      <c r="E111" s="51" t="s">
        <v>55</v>
      </c>
      <c r="F111" s="57">
        <v>300</v>
      </c>
      <c r="G111" s="64">
        <v>24.2</v>
      </c>
      <c r="H111" s="64">
        <v>21.1</v>
      </c>
      <c r="I111" s="69">
        <v>39.299999999999997</v>
      </c>
      <c r="J111" s="64">
        <v>452.5</v>
      </c>
      <c r="K111" s="70">
        <v>512</v>
      </c>
      <c r="L111" s="64">
        <v>66.5</v>
      </c>
    </row>
    <row r="112" spans="1:12" ht="14.4" x14ac:dyDescent="0.3">
      <c r="A112" s="23"/>
      <c r="B112" s="15"/>
      <c r="C112" s="11"/>
      <c r="D112" s="7" t="s">
        <v>29</v>
      </c>
      <c r="E112" s="51"/>
      <c r="F112" s="55"/>
      <c r="G112" s="56"/>
      <c r="H112" s="56"/>
      <c r="I112" s="74"/>
      <c r="J112" s="56"/>
      <c r="K112" s="54"/>
      <c r="L112" s="56"/>
    </row>
    <row r="113" spans="1:12" ht="14.4" x14ac:dyDescent="0.3">
      <c r="A113" s="23"/>
      <c r="B113" s="15"/>
      <c r="C113" s="11"/>
      <c r="D113" s="7" t="s">
        <v>30</v>
      </c>
      <c r="E113" s="51" t="s">
        <v>43</v>
      </c>
      <c r="F113" s="43">
        <v>200</v>
      </c>
      <c r="G113" s="52">
        <v>0.3</v>
      </c>
      <c r="H113" s="61">
        <v>1</v>
      </c>
      <c r="I113" s="43">
        <v>18.2</v>
      </c>
      <c r="J113" s="64">
        <v>78</v>
      </c>
      <c r="K113" s="44">
        <v>638</v>
      </c>
      <c r="L113" s="64">
        <v>16</v>
      </c>
    </row>
    <row r="114" spans="1:12" ht="14.4" x14ac:dyDescent="0.3">
      <c r="A114" s="23"/>
      <c r="B114" s="15"/>
      <c r="C114" s="11"/>
      <c r="D114" s="7" t="s">
        <v>31</v>
      </c>
      <c r="E114" s="51" t="s">
        <v>66</v>
      </c>
      <c r="F114" s="43">
        <v>100</v>
      </c>
      <c r="G114" s="53">
        <v>2</v>
      </c>
      <c r="H114" s="43">
        <v>1</v>
      </c>
      <c r="I114" s="43">
        <v>20</v>
      </c>
      <c r="J114" s="64">
        <v>98</v>
      </c>
      <c r="K114" s="44">
        <v>901</v>
      </c>
      <c r="L114" s="53">
        <v>6.5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61"/>
      <c r="H115" s="61"/>
      <c r="I115" s="61"/>
      <c r="J115" s="61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61"/>
      <c r="H116" s="61"/>
      <c r="I116" s="61"/>
      <c r="J116" s="61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61"/>
      <c r="H117" s="61"/>
      <c r="I117" s="61"/>
      <c r="J117" s="61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750</v>
      </c>
      <c r="G118" s="62">
        <f t="shared" ref="G118:J118" si="56">SUM(G109:G117)</f>
        <v>27.5</v>
      </c>
      <c r="H118" s="62">
        <f t="shared" si="56"/>
        <v>26.1</v>
      </c>
      <c r="I118" s="62">
        <f t="shared" si="56"/>
        <v>78.7</v>
      </c>
      <c r="J118" s="62">
        <f t="shared" si="56"/>
        <v>705.5</v>
      </c>
      <c r="K118" s="25"/>
      <c r="L118" s="19">
        <f t="shared" ref="L118" si="57">SUM(L109:L117)</f>
        <v>105</v>
      </c>
    </row>
    <row r="119" spans="1:12" ht="14.4" x14ac:dyDescent="0.25">
      <c r="A119" s="29">
        <f>A101</f>
        <v>2</v>
      </c>
      <c r="B119" s="30">
        <v>1</v>
      </c>
      <c r="C119" s="82" t="s">
        <v>4</v>
      </c>
      <c r="D119" s="83"/>
      <c r="E119" s="31"/>
      <c r="F119" s="32">
        <f>F108+F118</f>
        <v>750</v>
      </c>
      <c r="G119" s="63">
        <f t="shared" ref="G119" si="58">G108+G118</f>
        <v>27.5</v>
      </c>
      <c r="H119" s="63">
        <f t="shared" ref="H119" si="59">H108+H118</f>
        <v>26.1</v>
      </c>
      <c r="I119" s="63">
        <f t="shared" ref="I119" si="60">I108+I118</f>
        <v>78.7</v>
      </c>
      <c r="J119" s="63">
        <f t="shared" ref="J119:L119" si="61">J108+J118</f>
        <v>705.5</v>
      </c>
      <c r="K119" s="32"/>
      <c r="L119" s="32">
        <f t="shared" si="61"/>
        <v>105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v>2</v>
      </c>
      <c r="C128" s="10" t="s">
        <v>25</v>
      </c>
      <c r="D128" s="7" t="s">
        <v>26</v>
      </c>
      <c r="E128" s="58" t="s">
        <v>50</v>
      </c>
      <c r="F128" s="65">
        <v>100</v>
      </c>
      <c r="G128" s="66">
        <v>1.3</v>
      </c>
      <c r="H128" s="66">
        <v>4.8</v>
      </c>
      <c r="I128" s="67">
        <v>4.8</v>
      </c>
      <c r="J128" s="66">
        <v>69</v>
      </c>
      <c r="K128" s="73">
        <v>43</v>
      </c>
      <c r="L128" s="66">
        <v>11.8</v>
      </c>
    </row>
    <row r="129" spans="1:12" ht="14.4" x14ac:dyDescent="0.3">
      <c r="A129" s="14"/>
      <c r="B129" s="15"/>
      <c r="C129" s="11"/>
      <c r="D129" s="7" t="s">
        <v>27</v>
      </c>
      <c r="E129" s="51"/>
      <c r="F129" s="57"/>
      <c r="G129" s="64"/>
      <c r="H129" s="64"/>
      <c r="I129" s="69"/>
      <c r="J129" s="64"/>
      <c r="K129" s="64"/>
      <c r="L129" s="64"/>
    </row>
    <row r="130" spans="1:12" ht="14.4" x14ac:dyDescent="0.3">
      <c r="A130" s="14"/>
      <c r="B130" s="15"/>
      <c r="C130" s="11"/>
      <c r="D130" s="7" t="s">
        <v>28</v>
      </c>
      <c r="E130" s="51" t="s">
        <v>44</v>
      </c>
      <c r="F130" s="43">
        <v>200</v>
      </c>
      <c r="G130" s="61">
        <v>15</v>
      </c>
      <c r="H130" s="61">
        <v>14</v>
      </c>
      <c r="I130" s="61">
        <v>19</v>
      </c>
      <c r="J130" s="76">
        <v>346</v>
      </c>
      <c r="K130" s="72">
        <v>451</v>
      </c>
      <c r="L130" s="75">
        <v>52.45</v>
      </c>
    </row>
    <row r="131" spans="1:12" ht="14.4" x14ac:dyDescent="0.3">
      <c r="A131" s="14"/>
      <c r="B131" s="15"/>
      <c r="C131" s="11"/>
      <c r="D131" s="7" t="s">
        <v>29</v>
      </c>
      <c r="E131" s="51" t="s">
        <v>56</v>
      </c>
      <c r="F131" s="57">
        <v>150</v>
      </c>
      <c r="G131" s="64">
        <v>3</v>
      </c>
      <c r="H131" s="64">
        <v>5</v>
      </c>
      <c r="I131" s="69">
        <v>20</v>
      </c>
      <c r="J131" s="64">
        <v>145.5</v>
      </c>
      <c r="K131" s="52">
        <v>204</v>
      </c>
      <c r="L131" s="64">
        <v>18</v>
      </c>
    </row>
    <row r="132" spans="1:12" ht="14.4" x14ac:dyDescent="0.3">
      <c r="A132" s="14"/>
      <c r="B132" s="15"/>
      <c r="C132" s="11"/>
      <c r="D132" s="7" t="s">
        <v>30</v>
      </c>
      <c r="E132" s="51" t="s">
        <v>61</v>
      </c>
      <c r="F132" s="57">
        <v>200</v>
      </c>
      <c r="G132" s="64">
        <v>1</v>
      </c>
      <c r="H132" s="64">
        <v>1</v>
      </c>
      <c r="I132" s="69">
        <v>5.93</v>
      </c>
      <c r="J132" s="64">
        <v>47</v>
      </c>
      <c r="K132" s="52">
        <v>1096</v>
      </c>
      <c r="L132" s="64">
        <v>16.25</v>
      </c>
    </row>
    <row r="133" spans="1:12" ht="14.4" x14ac:dyDescent="0.3">
      <c r="A133" s="14"/>
      <c r="B133" s="15"/>
      <c r="C133" s="11"/>
      <c r="D133" s="7" t="s">
        <v>31</v>
      </c>
      <c r="E133" s="51" t="s">
        <v>66</v>
      </c>
      <c r="F133" s="43">
        <v>100</v>
      </c>
      <c r="G133" s="53">
        <v>2</v>
      </c>
      <c r="H133" s="43">
        <v>1</v>
      </c>
      <c r="I133" s="43">
        <v>20</v>
      </c>
      <c r="J133" s="64">
        <v>98</v>
      </c>
      <c r="K133" s="72">
        <v>901</v>
      </c>
      <c r="L133" s="64">
        <v>6.5</v>
      </c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4">SUM(G128:G136)</f>
        <v>22.3</v>
      </c>
      <c r="H137" s="19">
        <f t="shared" si="64"/>
        <v>25.8</v>
      </c>
      <c r="I137" s="19">
        <f t="shared" si="64"/>
        <v>69.72999999999999</v>
      </c>
      <c r="J137" s="19">
        <f t="shared" si="64"/>
        <v>705.5</v>
      </c>
      <c r="K137" s="25"/>
      <c r="L137" s="19">
        <f t="shared" ref="L137" si="65">SUM(L128:L136)</f>
        <v>105</v>
      </c>
    </row>
    <row r="138" spans="1:12" ht="14.4" x14ac:dyDescent="0.25">
      <c r="A138" s="33">
        <f>A120</f>
        <v>2</v>
      </c>
      <c r="B138" s="33">
        <v>2</v>
      </c>
      <c r="C138" s="82" t="s">
        <v>4</v>
      </c>
      <c r="D138" s="83"/>
      <c r="E138" s="31"/>
      <c r="F138" s="32">
        <f>F127+F137</f>
        <v>750</v>
      </c>
      <c r="G138" s="32">
        <f t="shared" ref="G138" si="66">G127+G137</f>
        <v>22.3</v>
      </c>
      <c r="H138" s="32">
        <f t="shared" ref="H138" si="67">H127+H137</f>
        <v>25.8</v>
      </c>
      <c r="I138" s="32">
        <f t="shared" ref="I138" si="68">I127+I137</f>
        <v>69.72999999999999</v>
      </c>
      <c r="J138" s="32">
        <f t="shared" ref="J138:L138" si="69">J127+J137</f>
        <v>705.5</v>
      </c>
      <c r="K138" s="32"/>
      <c r="L138" s="32">
        <f t="shared" si="69"/>
        <v>105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v>3</v>
      </c>
      <c r="C147" s="10" t="s">
        <v>25</v>
      </c>
      <c r="D147" s="7" t="s">
        <v>26</v>
      </c>
      <c r="E147" s="51" t="s">
        <v>42</v>
      </c>
      <c r="F147" s="57">
        <v>100</v>
      </c>
      <c r="G147" s="64">
        <v>10.5</v>
      </c>
      <c r="H147" s="64">
        <v>4</v>
      </c>
      <c r="I147" s="69">
        <v>24</v>
      </c>
      <c r="J147" s="64">
        <v>77</v>
      </c>
      <c r="K147" s="70">
        <v>39</v>
      </c>
      <c r="L147" s="64">
        <v>10.5</v>
      </c>
    </row>
    <row r="148" spans="1:12" ht="14.4" x14ac:dyDescent="0.3">
      <c r="A148" s="23"/>
      <c r="B148" s="15"/>
      <c r="C148" s="11"/>
      <c r="D148" s="7" t="s">
        <v>27</v>
      </c>
      <c r="E148" s="51"/>
      <c r="F148" s="57"/>
      <c r="G148" s="64"/>
      <c r="H148" s="64"/>
      <c r="I148" s="69"/>
      <c r="J148" s="64"/>
      <c r="K148" s="70"/>
      <c r="L148" s="64"/>
    </row>
    <row r="149" spans="1:12" ht="14.4" x14ac:dyDescent="0.3">
      <c r="A149" s="23"/>
      <c r="B149" s="15"/>
      <c r="C149" s="11"/>
      <c r="D149" s="7" t="s">
        <v>28</v>
      </c>
      <c r="E149" s="51" t="s">
        <v>62</v>
      </c>
      <c r="F149" s="57">
        <v>150</v>
      </c>
      <c r="G149" s="64">
        <v>28</v>
      </c>
      <c r="H149" s="64">
        <v>8.8000000000000007</v>
      </c>
      <c r="I149" s="69">
        <v>66</v>
      </c>
      <c r="J149" s="64">
        <v>201.3</v>
      </c>
      <c r="K149" s="70">
        <v>324</v>
      </c>
      <c r="L149" s="64">
        <v>67.8</v>
      </c>
    </row>
    <row r="150" spans="1:12" ht="14.4" x14ac:dyDescent="0.3">
      <c r="A150" s="23"/>
      <c r="B150" s="15"/>
      <c r="C150" s="11"/>
      <c r="D150" s="7" t="s">
        <v>29</v>
      </c>
      <c r="E150" s="51" t="s">
        <v>52</v>
      </c>
      <c r="F150" s="57">
        <v>150</v>
      </c>
      <c r="G150" s="64">
        <v>6</v>
      </c>
      <c r="H150" s="64">
        <v>3.8</v>
      </c>
      <c r="I150" s="69">
        <v>33</v>
      </c>
      <c r="J150" s="64">
        <v>268</v>
      </c>
      <c r="K150" s="70">
        <v>516</v>
      </c>
      <c r="L150" s="64">
        <v>11.7</v>
      </c>
    </row>
    <row r="151" spans="1:12" ht="14.4" x14ac:dyDescent="0.3">
      <c r="A151" s="23"/>
      <c r="B151" s="15"/>
      <c r="C151" s="11"/>
      <c r="D151" s="7" t="s">
        <v>30</v>
      </c>
      <c r="E151" s="51" t="s">
        <v>47</v>
      </c>
      <c r="F151" s="43">
        <v>200</v>
      </c>
      <c r="G151" s="61">
        <v>0.2</v>
      </c>
      <c r="H151" s="61">
        <v>0</v>
      </c>
      <c r="I151" s="61">
        <v>7</v>
      </c>
      <c r="J151" s="76">
        <v>61</v>
      </c>
      <c r="K151" s="44">
        <v>685</v>
      </c>
      <c r="L151" s="43">
        <v>8.5</v>
      </c>
    </row>
    <row r="152" spans="1:12" ht="14.4" x14ac:dyDescent="0.3">
      <c r="A152" s="23"/>
      <c r="B152" s="15"/>
      <c r="C152" s="11"/>
      <c r="D152" s="7" t="s">
        <v>31</v>
      </c>
      <c r="E152" s="51" t="s">
        <v>66</v>
      </c>
      <c r="F152" s="43">
        <v>100</v>
      </c>
      <c r="G152" s="53">
        <v>2</v>
      </c>
      <c r="H152" s="43">
        <v>1</v>
      </c>
      <c r="I152" s="43">
        <v>20</v>
      </c>
      <c r="J152" s="64">
        <v>98</v>
      </c>
      <c r="K152" s="44">
        <v>901</v>
      </c>
      <c r="L152" s="53">
        <v>6.5</v>
      </c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46.7</v>
      </c>
      <c r="H156" s="19">
        <f t="shared" si="72"/>
        <v>17.600000000000001</v>
      </c>
      <c r="I156" s="19">
        <f t="shared" si="72"/>
        <v>150</v>
      </c>
      <c r="J156" s="19">
        <f t="shared" si="72"/>
        <v>705.3</v>
      </c>
      <c r="K156" s="25"/>
      <c r="L156" s="19">
        <f t="shared" ref="L156" si="73">SUM(L147:L155)</f>
        <v>105</v>
      </c>
    </row>
    <row r="157" spans="1:12" ht="14.4" x14ac:dyDescent="0.25">
      <c r="A157" s="29">
        <f>A139</f>
        <v>2</v>
      </c>
      <c r="B157" s="30">
        <v>3</v>
      </c>
      <c r="C157" s="82" t="s">
        <v>4</v>
      </c>
      <c r="D157" s="83"/>
      <c r="E157" s="31"/>
      <c r="F157" s="32">
        <f>F146+F156</f>
        <v>700</v>
      </c>
      <c r="G157" s="32">
        <f t="shared" ref="G157" si="74">G146+G156</f>
        <v>46.7</v>
      </c>
      <c r="H157" s="32">
        <f t="shared" ref="H157" si="75">H146+H156</f>
        <v>17.600000000000001</v>
      </c>
      <c r="I157" s="32">
        <f t="shared" ref="I157" si="76">I146+I156</f>
        <v>150</v>
      </c>
      <c r="J157" s="32">
        <f t="shared" ref="J157:L157" si="77">J146+J156</f>
        <v>705.3</v>
      </c>
      <c r="K157" s="32"/>
      <c r="L157" s="32">
        <f t="shared" si="77"/>
        <v>105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v>4</v>
      </c>
      <c r="C166" s="10" t="s">
        <v>25</v>
      </c>
      <c r="D166" s="7" t="s">
        <v>26</v>
      </c>
      <c r="E166" s="58" t="s">
        <v>57</v>
      </c>
      <c r="F166" s="65">
        <v>100</v>
      </c>
      <c r="G166" s="66">
        <v>1.3</v>
      </c>
      <c r="H166" s="66">
        <v>5</v>
      </c>
      <c r="I166" s="67">
        <v>5</v>
      </c>
      <c r="J166" s="66">
        <v>77</v>
      </c>
      <c r="K166" s="68">
        <v>43</v>
      </c>
      <c r="L166" s="66">
        <v>10.85</v>
      </c>
    </row>
    <row r="167" spans="1:12" ht="14.4" x14ac:dyDescent="0.3">
      <c r="A167" s="23"/>
      <c r="B167" s="15"/>
      <c r="C167" s="11"/>
      <c r="D167" s="7" t="s">
        <v>27</v>
      </c>
      <c r="E167" s="51"/>
      <c r="F167" s="57"/>
      <c r="G167" s="64"/>
      <c r="H167" s="64"/>
      <c r="I167" s="69"/>
      <c r="J167" s="64"/>
      <c r="K167" s="70"/>
      <c r="L167" s="64"/>
    </row>
    <row r="168" spans="1:12" ht="14.4" x14ac:dyDescent="0.3">
      <c r="A168" s="23"/>
      <c r="B168" s="15"/>
      <c r="C168" s="11"/>
      <c r="D168" s="7" t="s">
        <v>28</v>
      </c>
      <c r="E168" s="51" t="s">
        <v>51</v>
      </c>
      <c r="F168" s="57">
        <v>250</v>
      </c>
      <c r="G168" s="64">
        <v>14.8</v>
      </c>
      <c r="H168" s="64">
        <v>14.3</v>
      </c>
      <c r="I168" s="69">
        <v>11.3</v>
      </c>
      <c r="J168" s="64">
        <v>343</v>
      </c>
      <c r="K168" s="70">
        <v>451</v>
      </c>
      <c r="L168" s="64">
        <v>55.95</v>
      </c>
    </row>
    <row r="169" spans="1:12" ht="14.4" x14ac:dyDescent="0.3">
      <c r="A169" s="23"/>
      <c r="B169" s="15"/>
      <c r="C169" s="11"/>
      <c r="D169" s="7" t="s">
        <v>29</v>
      </c>
      <c r="E169" s="51" t="s">
        <v>40</v>
      </c>
      <c r="F169" s="43">
        <v>150</v>
      </c>
      <c r="G169" s="53">
        <v>3.3</v>
      </c>
      <c r="H169" s="43">
        <v>2</v>
      </c>
      <c r="I169" s="43">
        <v>15</v>
      </c>
      <c r="J169" s="64">
        <v>140</v>
      </c>
      <c r="K169" s="70">
        <v>679</v>
      </c>
      <c r="L169" s="64">
        <v>15.7</v>
      </c>
    </row>
    <row r="170" spans="1:12" ht="14.4" x14ac:dyDescent="0.3">
      <c r="A170" s="23"/>
      <c r="B170" s="15"/>
      <c r="C170" s="11"/>
      <c r="D170" s="7" t="s">
        <v>30</v>
      </c>
      <c r="E170" s="51" t="s">
        <v>61</v>
      </c>
      <c r="F170" s="57">
        <v>200</v>
      </c>
      <c r="G170" s="64">
        <v>1</v>
      </c>
      <c r="H170" s="64">
        <v>1</v>
      </c>
      <c r="I170" s="69">
        <v>5</v>
      </c>
      <c r="J170" s="64">
        <v>47</v>
      </c>
      <c r="K170" s="70">
        <v>1096</v>
      </c>
      <c r="L170" s="64">
        <v>16</v>
      </c>
    </row>
    <row r="171" spans="1:12" ht="14.4" x14ac:dyDescent="0.3">
      <c r="A171" s="23"/>
      <c r="B171" s="15"/>
      <c r="C171" s="11"/>
      <c r="D171" s="7" t="s">
        <v>31</v>
      </c>
      <c r="E171" s="51" t="s">
        <v>66</v>
      </c>
      <c r="F171" s="43">
        <v>100</v>
      </c>
      <c r="G171" s="53">
        <v>2</v>
      </c>
      <c r="H171" s="43">
        <v>1</v>
      </c>
      <c r="I171" s="43">
        <v>20</v>
      </c>
      <c r="J171" s="64">
        <v>98</v>
      </c>
      <c r="K171" s="44">
        <v>901</v>
      </c>
      <c r="L171" s="53">
        <v>6.5</v>
      </c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80">SUM(G166:G174)</f>
        <v>22.400000000000002</v>
      </c>
      <c r="H175" s="19">
        <f t="shared" si="80"/>
        <v>23.3</v>
      </c>
      <c r="I175" s="19">
        <f t="shared" si="80"/>
        <v>56.3</v>
      </c>
      <c r="J175" s="19">
        <f t="shared" si="80"/>
        <v>705</v>
      </c>
      <c r="K175" s="25"/>
      <c r="L175" s="19">
        <f t="shared" ref="L175" si="81">SUM(L166:L174)</f>
        <v>105</v>
      </c>
    </row>
    <row r="176" spans="1:12" ht="14.4" x14ac:dyDescent="0.25">
      <c r="A176" s="29">
        <f>A158</f>
        <v>2</v>
      </c>
      <c r="B176" s="30">
        <v>4</v>
      </c>
      <c r="C176" s="82" t="s">
        <v>4</v>
      </c>
      <c r="D176" s="83"/>
      <c r="E176" s="31"/>
      <c r="F176" s="32">
        <f>F165+F175</f>
        <v>800</v>
      </c>
      <c r="G176" s="32">
        <f t="shared" ref="G176" si="82">G165+G175</f>
        <v>22.400000000000002</v>
      </c>
      <c r="H176" s="32">
        <f t="shared" ref="H176" si="83">H165+H175</f>
        <v>23.3</v>
      </c>
      <c r="I176" s="32">
        <f t="shared" ref="I176" si="84">I165+I175</f>
        <v>56.3</v>
      </c>
      <c r="J176" s="32">
        <f t="shared" ref="J176:L176" si="85">J165+J175</f>
        <v>705</v>
      </c>
      <c r="K176" s="32"/>
      <c r="L176" s="32">
        <f t="shared" si="85"/>
        <v>105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51" t="s">
        <v>58</v>
      </c>
      <c r="F186" s="53">
        <v>250</v>
      </c>
      <c r="G186" s="64">
        <v>4.8</v>
      </c>
      <c r="H186" s="64">
        <v>5.2</v>
      </c>
      <c r="I186" s="69">
        <v>102</v>
      </c>
      <c r="J186" s="64">
        <v>179</v>
      </c>
      <c r="K186" s="70">
        <v>154</v>
      </c>
      <c r="L186" s="64">
        <v>39.5</v>
      </c>
    </row>
    <row r="187" spans="1:12" ht="14.4" x14ac:dyDescent="0.3">
      <c r="A187" s="23"/>
      <c r="B187" s="15"/>
      <c r="C187" s="11"/>
      <c r="D187" s="7" t="s">
        <v>28</v>
      </c>
      <c r="E187" s="51" t="s">
        <v>59</v>
      </c>
      <c r="F187" s="57">
        <v>200</v>
      </c>
      <c r="G187" s="64">
        <v>14</v>
      </c>
      <c r="H187" s="64">
        <v>11</v>
      </c>
      <c r="I187" s="69">
        <v>20</v>
      </c>
      <c r="J187" s="64">
        <v>377</v>
      </c>
      <c r="K187" s="70">
        <v>664</v>
      </c>
      <c r="L187" s="64">
        <v>53.5</v>
      </c>
    </row>
    <row r="188" spans="1:12" ht="14.4" x14ac:dyDescent="0.3">
      <c r="A188" s="23"/>
      <c r="B188" s="15"/>
      <c r="C188" s="11"/>
      <c r="D188" s="7" t="s">
        <v>29</v>
      </c>
      <c r="E188" s="51"/>
      <c r="F188" s="57"/>
      <c r="G188" s="64"/>
      <c r="H188" s="64"/>
      <c r="I188" s="69"/>
      <c r="J188" s="64"/>
      <c r="K188" s="70"/>
      <c r="L188" s="64"/>
    </row>
    <row r="189" spans="1:12" ht="14.4" x14ac:dyDescent="0.3">
      <c r="A189" s="23"/>
      <c r="B189" s="15"/>
      <c r="C189" s="11"/>
      <c r="D189" s="7" t="s">
        <v>30</v>
      </c>
      <c r="E189" s="51" t="s">
        <v>47</v>
      </c>
      <c r="F189" s="43">
        <v>200</v>
      </c>
      <c r="G189" s="61">
        <v>0.2</v>
      </c>
      <c r="H189" s="61">
        <v>0</v>
      </c>
      <c r="I189" s="61">
        <v>7</v>
      </c>
      <c r="J189" s="76">
        <v>61</v>
      </c>
      <c r="K189" s="44">
        <v>685</v>
      </c>
      <c r="L189" s="61">
        <v>5.5</v>
      </c>
    </row>
    <row r="190" spans="1:12" ht="14.4" x14ac:dyDescent="0.3">
      <c r="A190" s="23"/>
      <c r="B190" s="15"/>
      <c r="C190" s="11"/>
      <c r="D190" s="7" t="s">
        <v>31</v>
      </c>
      <c r="E190" s="51" t="s">
        <v>66</v>
      </c>
      <c r="F190" s="43">
        <v>100</v>
      </c>
      <c r="G190" s="53">
        <v>2</v>
      </c>
      <c r="H190" s="43">
        <v>1</v>
      </c>
      <c r="I190" s="43">
        <v>20</v>
      </c>
      <c r="J190" s="64">
        <v>98</v>
      </c>
      <c r="K190" s="44">
        <v>901</v>
      </c>
      <c r="L190" s="64">
        <v>6.5</v>
      </c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61"/>
      <c r="H191" s="61"/>
      <c r="I191" s="61"/>
      <c r="J191" s="61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21</v>
      </c>
      <c r="H194" s="19">
        <f t="shared" si="88"/>
        <v>17.2</v>
      </c>
      <c r="I194" s="19">
        <f t="shared" si="88"/>
        <v>149</v>
      </c>
      <c r="J194" s="19">
        <f t="shared" si="88"/>
        <v>715</v>
      </c>
      <c r="K194" s="25"/>
      <c r="L194" s="19">
        <f t="shared" ref="L194" si="89">SUM(L185:L193)</f>
        <v>105</v>
      </c>
    </row>
    <row r="195" spans="1:12" ht="14.4" x14ac:dyDescent="0.25">
      <c r="A195" s="29">
        <f>A177</f>
        <v>2</v>
      </c>
      <c r="B195" s="30">
        <v>5</v>
      </c>
      <c r="C195" s="82" t="s">
        <v>4</v>
      </c>
      <c r="D195" s="83"/>
      <c r="E195" s="31"/>
      <c r="F195" s="32">
        <f>F184+F194</f>
        <v>750</v>
      </c>
      <c r="G195" s="32">
        <f t="shared" ref="G195" si="90">G184+G194</f>
        <v>21</v>
      </c>
      <c r="H195" s="32">
        <f t="shared" ref="H195" si="91">H184+H194</f>
        <v>17.2</v>
      </c>
      <c r="I195" s="32">
        <f t="shared" ref="I195" si="92">I184+I194</f>
        <v>149</v>
      </c>
      <c r="J195" s="32">
        <f t="shared" ref="J195:L195" si="93">J184+J194</f>
        <v>715</v>
      </c>
      <c r="K195" s="32"/>
      <c r="L195" s="32">
        <f t="shared" si="93"/>
        <v>105</v>
      </c>
    </row>
    <row r="196" spans="1:12" x14ac:dyDescent="0.25">
      <c r="A196" s="27"/>
      <c r="B196" s="28"/>
      <c r="C196" s="84" t="s">
        <v>5</v>
      </c>
      <c r="D196" s="84"/>
      <c r="E196" s="84"/>
      <c r="F196" s="34">
        <f>(F24+F43+F62+F81+F100+F119+F138+F157+F176+F195)/(IF(F24=0,0,1)+IF(F43=0,0,1)+IF(F62=0,0,1)+IF(F81=0,0,1)+IF(F100=0,0,1)+IF(F119=0,0,1)+IF(F138=0,0,1)+IF(F157=0,0,1)+IF(F176=0,0,1)+IF(F195=0,0,1))</f>
        <v>775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28.474</v>
      </c>
      <c r="H196" s="34">
        <f t="shared" si="94"/>
        <v>24.398</v>
      </c>
      <c r="I196" s="34">
        <f t="shared" si="94"/>
        <v>93.688999999999993</v>
      </c>
      <c r="J196" s="34">
        <f t="shared" si="94"/>
        <v>721.3900000000001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8740157480314965" right="0.39370078740157483" top="0.39370078740157483" bottom="0.3937007874015748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>
      <selection sqref="A1:XFD1048576"/>
    </sheetView>
  </sheetViews>
  <sheetFormatPr defaultColWidth="9.109375" defaultRowHeight="14.4" x14ac:dyDescent="0.3"/>
  <cols>
    <col min="1" max="2" width="9.109375" style="60"/>
    <col min="3" max="4" width="9.109375" style="59"/>
    <col min="5" max="1024" width="9.109375" style="60"/>
  </cols>
  <sheetData/>
  <pageMargins left="0.39370078740157483" right="0.39370078740157483" top="0.39370078740157483" bottom="0.39370078740157483" header="0.31496062992125984" footer="0.31496062992125984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tv2025-sm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2025-01-22T15:30:24Z</cp:lastPrinted>
  <dcterms:created xsi:type="dcterms:W3CDTF">2022-05-16T14:23:56Z</dcterms:created>
  <dcterms:modified xsi:type="dcterms:W3CDTF">2025-03-09T06:55:55Z</dcterms:modified>
</cp:coreProperties>
</file>